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5621"/>
</workbook>
</file>

<file path=xl/calcChain.xml><?xml version="1.0" encoding="utf-8"?>
<calcChain xmlns="http://schemas.openxmlformats.org/spreadsheetml/2006/main">
  <c r="C20" i="2" l="1"/>
  <c r="C6" i="2" s="1"/>
  <c r="C55" i="2" s="1"/>
  <c r="C27" i="2"/>
  <c r="C39" i="2"/>
  <c r="C38" i="2" s="1"/>
  <c r="C49" i="2"/>
  <c r="D20" i="2"/>
  <c r="D6" i="2" s="1"/>
  <c r="D27" i="2"/>
  <c r="D39" i="2"/>
  <c r="D38" i="2" s="1"/>
  <c r="D49" i="2"/>
  <c r="E6" i="2"/>
  <c r="E20" i="2"/>
  <c r="E27" i="2"/>
  <c r="E39" i="2"/>
  <c r="E38" i="2" s="1"/>
  <c r="E55" i="2" s="1"/>
  <c r="E49" i="2"/>
  <c r="F20" i="2"/>
  <c r="F6" i="2" s="1"/>
  <c r="F55" i="2" s="1"/>
  <c r="F27" i="2"/>
  <c r="F38" i="2"/>
  <c r="F39" i="2"/>
  <c r="F49" i="2"/>
  <c r="G6" i="2"/>
  <c r="G20" i="2"/>
  <c r="G27" i="2"/>
  <c r="G39" i="2"/>
  <c r="G38" i="2" s="1"/>
  <c r="G55" i="2" s="1"/>
  <c r="G49" i="2"/>
  <c r="H20" i="2"/>
  <c r="H6" i="2" s="1"/>
  <c r="H55" i="2" s="1"/>
  <c r="H27" i="2"/>
  <c r="H38" i="2"/>
  <c r="H39" i="2"/>
  <c r="H49" i="2"/>
  <c r="I6" i="2"/>
  <c r="I20" i="2"/>
  <c r="I27" i="2"/>
  <c r="I39" i="2"/>
  <c r="I38" i="2" s="1"/>
  <c r="I55" i="2" s="1"/>
  <c r="I49" i="2"/>
  <c r="J20" i="2"/>
  <c r="J6" i="2" s="1"/>
  <c r="J55" i="2" s="1"/>
  <c r="J27" i="2"/>
  <c r="J38" i="2"/>
  <c r="J39" i="2"/>
  <c r="J49" i="2"/>
  <c r="K6" i="2"/>
  <c r="K20" i="2"/>
  <c r="K27" i="2"/>
  <c r="K39" i="2"/>
  <c r="K38" i="2" s="1"/>
  <c r="K55" i="2" s="1"/>
  <c r="K49" i="2"/>
  <c r="L20" i="2"/>
  <c r="L6" i="2" s="1"/>
  <c r="L55" i="2" s="1"/>
  <c r="L27" i="2"/>
  <c r="L38" i="2"/>
  <c r="L39" i="2"/>
  <c r="L49" i="2"/>
  <c r="E4" i="3"/>
  <c r="F4" i="3"/>
  <c r="D55" i="2" l="1"/>
</calcChain>
</file>

<file path=xl/sharedStrings.xml><?xml version="1.0" encoding="utf-8"?>
<sst xmlns="http://schemas.openxmlformats.org/spreadsheetml/2006/main" count="147" uniqueCount="126">
  <si>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</si>
  <si>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</si>
  <si>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</si>
  <si>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</si>
  <si>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</si>
  <si>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</si>
  <si>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</si>
  <si>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</si>
  <si>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</si>
  <si>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</si>
  <si>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</si>
  <si>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</si>
  <si>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</si>
  <si>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</si>
  <si>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</si>
  <si>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</si>
  <si>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</si>
  <si>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</si>
  <si>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</si>
  <si>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</si>
  <si>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</si>
  <si>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</si>
  <si>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</si>
  <si>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</si>
  <si>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Миру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</si>
  <si>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</si>
  <si>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</si>
  <si>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</si>
  <si>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Кегичівський районний суд Харківської області</t>
  </si>
  <si>
    <t>64003, Харківська область,смт. Кегичівка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</si>
  <si>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</si>
  <si>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</si>
  <si>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</si>
  <si>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</si>
  <si>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</si>
  <si>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</si>
  <si>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</si>
  <si>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</si>
  <si>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</si>
  <si>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</si>
  <si>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</si>
  <si>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</si>
  <si>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</si>
  <si>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</si>
  <si>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</si>
  <si>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</si>
  <si>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</si>
  <si>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</si>
  <si>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</si>
  <si>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</si>
  <si>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</si>
  <si>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</si>
  <si>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</si>
  <si>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</si>
  <si>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</si>
  <si>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</si>
  <si>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</si>
  <si>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</si>
  <si>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</si>
  <si>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</si>
  <si>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</si>
  <si>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</si>
  <si>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</si>
  <si>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</si>
  <si>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</si>
  <si>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</si>
  <si>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</si>
  <si>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</si>
  <si>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</si>
  <si>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</si>
  <si>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</si>
  <si>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</si>
  <si>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</si>
  <si>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</si>
  <si>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</si>
  <si>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</si>
  <si>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</si>
  <si>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</si>
  <si>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</si>
  <si>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</si>
  <si>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</si>
  <si>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</si>
  <si>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</si>
  <si>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</si>
  <si>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</si>
  <si>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</si>
  <si>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</si>
  <si>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</si>
  <si>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</si>
  <si>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</si>
  <si>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</si>
  <si>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</si>
  <si>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</si>
  <si>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</si>
  <si>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</si>
  <si>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</si>
  <si>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</si>
  <si>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</si>
  <si>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</si>
  <si>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</si>
  <si>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</si>
  <si>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</si>
  <si>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</si>
  <si>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</si>
  <si>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</si>
  <si>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</si>
  <si>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</si>
  <si>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</si>
  <si>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</si>
  <si>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</si>
  <si>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</si>
  <si>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</si>
  <si>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</si>
  <si>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</si>
  <si>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</si>
  <si>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</si>
  <si>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</si>
  <si>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</si>
  <si>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</si>
  <si>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(255) 3-22-62</t>
  </si>
  <si>
    <t>(255) 3-17-77</t>
  </si>
  <si>
    <t>inbox@kg.hr.court.gov.ua</t>
  </si>
  <si>
    <t>О.В. Мирощенко</t>
  </si>
  <si>
    <t xml:space="preserve">(ПІБ)    </t>
  </si>
  <si>
    <t>Ю.В. Каплієнко</t>
  </si>
  <si>
    <t>3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</si>
</sst>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30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27</v>
      </c>
      <c r="E5" s="36"/>
      <c r="F5" s="36"/>
      <c r="G5" s="5"/>
      <c r="H5" s="5"/>
    </row>
    <row r="6" spans="1:8" ht="12.95" customHeight="1" x14ac:dyDescent="0.2">
      <c r="D6" s="37"/>
      <c r="E6" s="46" t="s">
        <v>31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 x14ac:dyDescent="0.2">
      <c r="A29" s="2"/>
      <c r="B29" s="14"/>
      <c r="C29" s="30"/>
      <c r="D29" s="43"/>
      <c r="E29" s="55" t="s">
        <v>37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>
        <v>26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&amp;LCB5B0A61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49</v>
      </c>
      <c r="C6" s="83">
        <f t="shared" ref="C6:L6" si="0">SUM(C7,C10,C13,C14,C15,C20,C23,C24,C18,C19)</f>
        <v>377</v>
      </c>
      <c r="D6" s="83">
        <f t="shared" si="0"/>
        <v>351859.07000000012</v>
      </c>
      <c r="E6" s="83">
        <f t="shared" si="0"/>
        <v>309</v>
      </c>
      <c r="F6" s="83">
        <f t="shared" si="0"/>
        <v>341104.95000000007</v>
      </c>
      <c r="G6" s="83">
        <f t="shared" si="0"/>
        <v>12</v>
      </c>
      <c r="H6" s="83">
        <f t="shared" si="0"/>
        <v>18947.179999999997</v>
      </c>
      <c r="I6" s="83">
        <f t="shared" si="0"/>
        <v>16</v>
      </c>
      <c r="J6" s="83">
        <f t="shared" si="0"/>
        <v>3347.8</v>
      </c>
      <c r="K6" s="83">
        <f t="shared" si="0"/>
        <v>67</v>
      </c>
      <c r="L6" s="83">
        <f t="shared" si="0"/>
        <v>28132.60999999999</v>
      </c>
      <c r="M6" s="56"/>
    </row>
    <row r="7" spans="1:13" ht="16.7" customHeight="1" x14ac:dyDescent="0.2">
      <c r="A7" s="69">
        <v>2</v>
      </c>
      <c r="B7" s="73" t="s">
        <v>50</v>
      </c>
      <c r="C7" s="82">
        <v>131</v>
      </c>
      <c r="D7" s="82">
        <v>216713.67</v>
      </c>
      <c r="E7" s="82">
        <v>119</v>
      </c>
      <c r="F7" s="82">
        <v>206623.03</v>
      </c>
      <c r="G7" s="82">
        <v>6</v>
      </c>
      <c r="H7" s="82">
        <v>14527.98</v>
      </c>
      <c r="I7" s="82">
        <v>1</v>
      </c>
      <c r="J7" s="82">
        <v>704.8</v>
      </c>
      <c r="K7" s="82">
        <v>12</v>
      </c>
      <c r="L7" s="82">
        <v>14565.21</v>
      </c>
      <c r="M7" s="56"/>
    </row>
    <row r="8" spans="1:13" ht="16.7" customHeight="1" x14ac:dyDescent="0.2">
      <c r="A8" s="69">
        <v>3</v>
      </c>
      <c r="B8" s="74" t="s">
        <v>51</v>
      </c>
      <c r="C8" s="82">
        <v>98</v>
      </c>
      <c r="D8" s="82">
        <v>184605.06</v>
      </c>
      <c r="E8" s="82">
        <v>97</v>
      </c>
      <c r="F8" s="82">
        <v>182122.66</v>
      </c>
      <c r="G8" s="82">
        <v>6</v>
      </c>
      <c r="H8" s="82">
        <v>14527.98</v>
      </c>
      <c r="I8" s="82"/>
      <c r="J8" s="82"/>
      <c r="K8" s="82">
        <v>1</v>
      </c>
      <c r="L8" s="82">
        <v>1762</v>
      </c>
      <c r="M8" s="56"/>
    </row>
    <row r="9" spans="1:13" ht="16.7" customHeight="1" x14ac:dyDescent="0.2">
      <c r="A9" s="69">
        <v>4</v>
      </c>
      <c r="B9" s="74" t="s">
        <v>52</v>
      </c>
      <c r="C9" s="82">
        <v>33</v>
      </c>
      <c r="D9" s="82">
        <v>32108.61</v>
      </c>
      <c r="E9" s="82">
        <v>22</v>
      </c>
      <c r="F9" s="82">
        <v>24500.37</v>
      </c>
      <c r="G9" s="82"/>
      <c r="H9" s="82"/>
      <c r="I9" s="82">
        <v>1</v>
      </c>
      <c r="J9" s="82">
        <v>704.8</v>
      </c>
      <c r="K9" s="82">
        <v>11</v>
      </c>
      <c r="L9" s="82">
        <v>12803.21</v>
      </c>
      <c r="M9" s="56"/>
    </row>
    <row r="10" spans="1:13" ht="19.7" customHeight="1" x14ac:dyDescent="0.2">
      <c r="A10" s="69">
        <v>5</v>
      </c>
      <c r="B10" s="73" t="s">
        <v>53</v>
      </c>
      <c r="C10" s="82">
        <v>91</v>
      </c>
      <c r="D10" s="82">
        <v>71537.200000000099</v>
      </c>
      <c r="E10" s="82">
        <v>87</v>
      </c>
      <c r="F10" s="82">
        <v>79904.9200000001</v>
      </c>
      <c r="G10" s="82">
        <v>3</v>
      </c>
      <c r="H10" s="82">
        <v>2304.8000000000002</v>
      </c>
      <c r="I10" s="82"/>
      <c r="J10" s="82"/>
      <c r="K10" s="82">
        <v>3</v>
      </c>
      <c r="L10" s="82">
        <v>2114.4</v>
      </c>
      <c r="M10" s="56"/>
    </row>
    <row r="11" spans="1:13" ht="19.7" customHeight="1" x14ac:dyDescent="0.2">
      <c r="A11" s="69">
        <v>6</v>
      </c>
      <c r="B11" s="74" t="s">
        <v>54</v>
      </c>
      <c r="C11" s="82">
        <v>7</v>
      </c>
      <c r="D11" s="82">
        <v>12334</v>
      </c>
      <c r="E11" s="82">
        <v>7</v>
      </c>
      <c r="F11" s="82">
        <v>14096</v>
      </c>
      <c r="G11" s="82">
        <v>1</v>
      </c>
      <c r="H11" s="82">
        <v>1600</v>
      </c>
      <c r="I11" s="82"/>
      <c r="J11" s="82"/>
      <c r="K11" s="82"/>
      <c r="L11" s="82"/>
      <c r="M11" s="56"/>
    </row>
    <row r="12" spans="1:13" ht="19.7" customHeight="1" x14ac:dyDescent="0.2">
      <c r="A12" s="69">
        <v>7</v>
      </c>
      <c r="B12" s="74" t="s">
        <v>55</v>
      </c>
      <c r="C12" s="82">
        <v>84</v>
      </c>
      <c r="D12" s="82">
        <v>59203.200000000099</v>
      </c>
      <c r="E12" s="82">
        <v>80</v>
      </c>
      <c r="F12" s="82">
        <v>65808.9200000001</v>
      </c>
      <c r="G12" s="82">
        <v>2</v>
      </c>
      <c r="H12" s="82">
        <v>704.8</v>
      </c>
      <c r="I12" s="82"/>
      <c r="J12" s="82"/>
      <c r="K12" s="82">
        <v>3</v>
      </c>
      <c r="L12" s="82">
        <v>2114.4</v>
      </c>
      <c r="M12" s="56"/>
    </row>
    <row r="13" spans="1:13" ht="15.2" customHeight="1" x14ac:dyDescent="0.2">
      <c r="A13" s="69">
        <v>8</v>
      </c>
      <c r="B13" s="73" t="s">
        <v>56</v>
      </c>
      <c r="C13" s="82">
        <v>57</v>
      </c>
      <c r="D13" s="82">
        <v>40173.599999999999</v>
      </c>
      <c r="E13" s="82">
        <v>56</v>
      </c>
      <c r="F13" s="82">
        <v>39504.800000000003</v>
      </c>
      <c r="G13" s="82">
        <v>2</v>
      </c>
      <c r="H13" s="82">
        <v>1409.6</v>
      </c>
      <c r="I13" s="82"/>
      <c r="J13" s="82"/>
      <c r="K13" s="82">
        <v>1</v>
      </c>
      <c r="L13" s="82">
        <v>704.8</v>
      </c>
      <c r="M13" s="56"/>
    </row>
    <row r="14" spans="1:13" ht="15.95" customHeight="1" x14ac:dyDescent="0.2">
      <c r="A14" s="69">
        <v>9</v>
      </c>
      <c r="B14" s="73" t="s">
        <v>57</v>
      </c>
      <c r="C14" s="82">
        <v>1</v>
      </c>
      <c r="D14" s="82">
        <v>704.8</v>
      </c>
      <c r="E14" s="82">
        <v>1</v>
      </c>
      <c r="F14" s="82">
        <v>704.8</v>
      </c>
      <c r="G14" s="82"/>
      <c r="H14" s="82"/>
      <c r="I14" s="82"/>
      <c r="J14" s="82"/>
      <c r="K14" s="82"/>
      <c r="L14" s="82"/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20</v>
      </c>
      <c r="D15" s="82">
        <v>9162.4</v>
      </c>
      <c r="E15" s="82">
        <v>16</v>
      </c>
      <c r="F15" s="82">
        <v>6967</v>
      </c>
      <c r="G15" s="82"/>
      <c r="H15" s="82"/>
      <c r="I15" s="82"/>
      <c r="J15" s="82"/>
      <c r="K15" s="82">
        <v>4</v>
      </c>
      <c r="L15" s="82">
        <v>2466.8000000000002</v>
      </c>
      <c r="M15" s="56"/>
    </row>
    <row r="16" spans="1:13" ht="21.2" customHeight="1" x14ac:dyDescent="0.2">
      <c r="A16" s="69">
        <v>11</v>
      </c>
      <c r="B16" s="74" t="s">
        <v>54</v>
      </c>
      <c r="C16" s="82">
        <v>4</v>
      </c>
      <c r="D16" s="82">
        <v>3524</v>
      </c>
      <c r="E16" s="82">
        <v>2</v>
      </c>
      <c r="F16" s="82">
        <v>1681</v>
      </c>
      <c r="G16" s="82"/>
      <c r="H16" s="82"/>
      <c r="I16" s="82"/>
      <c r="J16" s="82"/>
      <c r="K16" s="82">
        <v>2</v>
      </c>
      <c r="L16" s="82">
        <v>1762</v>
      </c>
      <c r="M16" s="56"/>
    </row>
    <row r="17" spans="1:13" ht="21.2" customHeight="1" x14ac:dyDescent="0.2">
      <c r="A17" s="69">
        <v>12</v>
      </c>
      <c r="B17" s="74" t="s">
        <v>55</v>
      </c>
      <c r="C17" s="82">
        <v>16</v>
      </c>
      <c r="D17" s="82">
        <v>5638.4</v>
      </c>
      <c r="E17" s="82">
        <v>14</v>
      </c>
      <c r="F17" s="82">
        <v>5286</v>
      </c>
      <c r="G17" s="82"/>
      <c r="H17" s="82"/>
      <c r="I17" s="82"/>
      <c r="J17" s="82"/>
      <c r="K17" s="82">
        <v>2</v>
      </c>
      <c r="L17" s="82">
        <v>704.8</v>
      </c>
      <c r="M17" s="56"/>
    </row>
    <row r="18" spans="1:13" ht="21.2" customHeight="1" x14ac:dyDescent="0.2">
      <c r="A18" s="69">
        <v>13</v>
      </c>
      <c r="B18" s="75" t="s">
        <v>58</v>
      </c>
      <c r="C18" s="82">
        <v>77</v>
      </c>
      <c r="D18" s="82">
        <v>13567.4</v>
      </c>
      <c r="E18" s="82">
        <v>30</v>
      </c>
      <c r="F18" s="82">
        <v>7400.4</v>
      </c>
      <c r="G18" s="82">
        <v>1</v>
      </c>
      <c r="H18" s="82">
        <v>704.8</v>
      </c>
      <c r="I18" s="82">
        <v>15</v>
      </c>
      <c r="J18" s="82">
        <v>2643</v>
      </c>
      <c r="K18" s="82">
        <v>47</v>
      </c>
      <c r="L18" s="82">
        <v>8281.3999999999905</v>
      </c>
      <c r="M18" s="56"/>
    </row>
    <row r="19" spans="1:13" ht="21.2" customHeight="1" x14ac:dyDescent="0.2">
      <c r="A19" s="69">
        <v>14</v>
      </c>
      <c r="B19" s="75" t="s">
        <v>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 x14ac:dyDescent="0.2">
      <c r="A20" s="69">
        <v>15</v>
      </c>
      <c r="B20" s="73" t="s">
        <v>60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 x14ac:dyDescent="0.2">
      <c r="A21" s="69">
        <v>16</v>
      </c>
      <c r="B21" s="76" t="s">
        <v>61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 x14ac:dyDescent="0.2">
      <c r="A22" s="69">
        <v>17</v>
      </c>
      <c r="B22" s="76" t="s">
        <v>62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 x14ac:dyDescent="0.2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 x14ac:dyDescent="0.2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71</v>
      </c>
      <c r="C38" s="83">
        <f t="shared" ref="C38:L38" si="3">SUM(C39,C46,C47,C48)</f>
        <v>1</v>
      </c>
      <c r="D38" s="83">
        <f t="shared" si="3"/>
        <v>704.8</v>
      </c>
      <c r="E38" s="83">
        <f t="shared" si="3"/>
        <v>1</v>
      </c>
      <c r="F38" s="83">
        <f t="shared" si="3"/>
        <v>704.8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 x14ac:dyDescent="0.2">
      <c r="A39" s="69">
        <v>34</v>
      </c>
      <c r="B39" s="73" t="s">
        <v>72</v>
      </c>
      <c r="C39" s="82">
        <f t="shared" ref="C39:L39" si="4">SUM(C40,C43)</f>
        <v>1</v>
      </c>
      <c r="D39" s="82">
        <f t="shared" si="4"/>
        <v>704.8</v>
      </c>
      <c r="E39" s="82">
        <f t="shared" si="4"/>
        <v>1</v>
      </c>
      <c r="F39" s="82">
        <f t="shared" si="4"/>
        <v>704.8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 x14ac:dyDescent="0.2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 x14ac:dyDescent="0.2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 x14ac:dyDescent="0.2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 x14ac:dyDescent="0.2">
      <c r="A43" s="69">
        <v>38</v>
      </c>
      <c r="B43" s="73" t="s">
        <v>75</v>
      </c>
      <c r="C43" s="82">
        <v>1</v>
      </c>
      <c r="D43" s="82">
        <v>704.8</v>
      </c>
      <c r="E43" s="82">
        <v>1</v>
      </c>
      <c r="F43" s="82">
        <v>704.8</v>
      </c>
      <c r="G43" s="82"/>
      <c r="H43" s="82"/>
      <c r="I43" s="82"/>
      <c r="J43" s="82"/>
      <c r="K43" s="82"/>
      <c r="L43" s="82"/>
      <c r="M43" s="56"/>
    </row>
    <row r="44" spans="1:13" ht="30.2" customHeight="1" x14ac:dyDescent="0.2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 x14ac:dyDescent="0.2">
      <c r="A45" s="69">
        <v>40</v>
      </c>
      <c r="B45" s="74" t="s">
        <v>55</v>
      </c>
      <c r="C45" s="82">
        <v>1</v>
      </c>
      <c r="D45" s="82">
        <v>704.8</v>
      </c>
      <c r="E45" s="82">
        <v>1</v>
      </c>
      <c r="F45" s="82">
        <v>704.8</v>
      </c>
      <c r="G45" s="82"/>
      <c r="H45" s="82"/>
      <c r="I45" s="82"/>
      <c r="J45" s="82"/>
      <c r="K45" s="82"/>
      <c r="L45" s="82"/>
      <c r="M45" s="56"/>
    </row>
    <row r="46" spans="1:13" ht="45.4" customHeight="1" x14ac:dyDescent="0.2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79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80</v>
      </c>
      <c r="C49" s="83">
        <f t="shared" ref="C49:L49" si="5">SUM(C50:C53)</f>
        <v>15</v>
      </c>
      <c r="D49" s="83">
        <f t="shared" si="5"/>
        <v>327.77</v>
      </c>
      <c r="E49" s="83">
        <f t="shared" si="5"/>
        <v>14</v>
      </c>
      <c r="F49" s="83">
        <f t="shared" si="5"/>
        <v>322.67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1</v>
      </c>
      <c r="L49" s="83">
        <f t="shared" si="5"/>
        <v>5.29</v>
      </c>
      <c r="M49" s="56"/>
    </row>
    <row r="50" spans="1:13" ht="18.95" customHeight="1" x14ac:dyDescent="0.2">
      <c r="A50" s="69">
        <v>45</v>
      </c>
      <c r="B50" s="73" t="s">
        <v>81</v>
      </c>
      <c r="C50" s="82">
        <v>12</v>
      </c>
      <c r="D50" s="82">
        <v>169.19</v>
      </c>
      <c r="E50" s="82">
        <v>11</v>
      </c>
      <c r="F50" s="82">
        <v>164.05</v>
      </c>
      <c r="G50" s="82"/>
      <c r="H50" s="82"/>
      <c r="I50" s="82"/>
      <c r="J50" s="82"/>
      <c r="K50" s="82">
        <v>1</v>
      </c>
      <c r="L50" s="82">
        <v>5.29</v>
      </c>
      <c r="M50" s="56"/>
    </row>
    <row r="51" spans="1:13" ht="27.2" customHeight="1" x14ac:dyDescent="0.2">
      <c r="A51" s="69">
        <v>46</v>
      </c>
      <c r="B51" s="73" t="s">
        <v>82</v>
      </c>
      <c r="C51" s="82">
        <v>3</v>
      </c>
      <c r="D51" s="82">
        <v>158.58000000000001</v>
      </c>
      <c r="E51" s="82">
        <v>3</v>
      </c>
      <c r="F51" s="82">
        <v>158.62</v>
      </c>
      <c r="G51" s="82"/>
      <c r="H51" s="82"/>
      <c r="I51" s="82"/>
      <c r="J51" s="82"/>
      <c r="K51" s="82"/>
      <c r="L51" s="82"/>
      <c r="M51" s="56"/>
    </row>
    <row r="52" spans="1:13" ht="76.349999999999994" customHeight="1" x14ac:dyDescent="0.2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84</v>
      </c>
      <c r="C54" s="83">
        <v>20</v>
      </c>
      <c r="D54" s="83">
        <v>7048</v>
      </c>
      <c r="E54" s="83">
        <v>15</v>
      </c>
      <c r="F54" s="83">
        <v>5285.6</v>
      </c>
      <c r="G54" s="83"/>
      <c r="H54" s="83"/>
      <c r="I54" s="83">
        <v>20</v>
      </c>
      <c r="J54" s="83">
        <v>7048</v>
      </c>
      <c r="K54" s="83"/>
      <c r="L54" s="83"/>
      <c r="M54" s="56"/>
    </row>
    <row r="55" spans="1:13" ht="15.2" customHeight="1" x14ac:dyDescent="0.2">
      <c r="A55" s="69">
        <v>50</v>
      </c>
      <c r="B55" s="77" t="s">
        <v>85</v>
      </c>
      <c r="C55" s="83">
        <f t="shared" ref="C55:L55" si="6">SUM(C6,C27,C38,C49,C54)</f>
        <v>413</v>
      </c>
      <c r="D55" s="83">
        <f t="shared" si="6"/>
        <v>359939.64000000013</v>
      </c>
      <c r="E55" s="83">
        <f t="shared" si="6"/>
        <v>339</v>
      </c>
      <c r="F55" s="83">
        <f t="shared" si="6"/>
        <v>347418.02</v>
      </c>
      <c r="G55" s="83">
        <f t="shared" si="6"/>
        <v>12</v>
      </c>
      <c r="H55" s="83">
        <f t="shared" si="6"/>
        <v>18947.179999999997</v>
      </c>
      <c r="I55" s="83">
        <f t="shared" si="6"/>
        <v>36</v>
      </c>
      <c r="J55" s="83">
        <f t="shared" si="6"/>
        <v>10395.799999999999</v>
      </c>
      <c r="K55" s="83">
        <f t="shared" si="6"/>
        <v>68</v>
      </c>
      <c r="L55" s="83">
        <f t="shared" si="6"/>
        <v>28137.899999999991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Кегичівський районний суд Харківської області,_x000D_
 Початок періоду: 01.01.2018, Кінець періоду: 31.12.2018&amp;LCB5B0A61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96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 x14ac:dyDescent="0.2">
      <c r="A4" s="69">
        <v>1</v>
      </c>
      <c r="B4" s="111" t="s">
        <v>98</v>
      </c>
      <c r="C4" s="123"/>
      <c r="D4" s="132"/>
      <c r="E4" s="153">
        <f>SUM(E5:E24)</f>
        <v>68</v>
      </c>
      <c r="F4" s="153">
        <f>SUM(F5:F24)</f>
        <v>28137.9</v>
      </c>
      <c r="G4" s="56"/>
    </row>
    <row r="5" spans="1:7" ht="20.45" customHeight="1" x14ac:dyDescent="0.2">
      <c r="A5" s="69">
        <v>2</v>
      </c>
      <c r="B5" s="112" t="s">
        <v>99</v>
      </c>
      <c r="C5" s="124"/>
      <c r="D5" s="133"/>
      <c r="E5" s="138">
        <v>2</v>
      </c>
      <c r="F5" s="138">
        <v>1409.6</v>
      </c>
      <c r="G5" s="56"/>
    </row>
    <row r="6" spans="1:7" ht="28.7" customHeight="1" x14ac:dyDescent="0.2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57</v>
      </c>
      <c r="F7" s="138">
        <v>15329.4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 x14ac:dyDescent="0.2">
      <c r="A9" s="69">
        <v>6</v>
      </c>
      <c r="B9" s="112" t="s">
        <v>101</v>
      </c>
      <c r="C9" s="124"/>
      <c r="D9" s="133"/>
      <c r="E9" s="138"/>
      <c r="F9" s="138"/>
      <c r="G9" s="56"/>
    </row>
    <row r="10" spans="1:7" ht="20.45" customHeight="1" x14ac:dyDescent="0.2">
      <c r="A10" s="69">
        <v>7</v>
      </c>
      <c r="B10" s="112" t="s">
        <v>102</v>
      </c>
      <c r="C10" s="124"/>
      <c r="D10" s="133"/>
      <c r="E10" s="138">
        <v>1</v>
      </c>
      <c r="F10" s="138">
        <v>1762</v>
      </c>
      <c r="G10" s="56"/>
    </row>
    <row r="11" spans="1:7" ht="23.45" customHeight="1" x14ac:dyDescent="0.2">
      <c r="A11" s="69">
        <v>8</v>
      </c>
      <c r="B11" s="112" t="s">
        <v>103</v>
      </c>
      <c r="C11" s="124"/>
      <c r="D11" s="133"/>
      <c r="E11" s="138"/>
      <c r="F11" s="138"/>
      <c r="G11" s="56"/>
    </row>
    <row r="12" spans="1:7" ht="29.45" customHeight="1" x14ac:dyDescent="0.2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 x14ac:dyDescent="0.2">
      <c r="A13" s="69">
        <v>10</v>
      </c>
      <c r="B13" s="112" t="s">
        <v>105</v>
      </c>
      <c r="C13" s="124"/>
      <c r="D13" s="133"/>
      <c r="E13" s="138">
        <v>5</v>
      </c>
      <c r="F13" s="138">
        <v>7869.61</v>
      </c>
      <c r="G13" s="56"/>
    </row>
    <row r="14" spans="1:7" ht="25.7" customHeight="1" x14ac:dyDescent="0.2">
      <c r="A14" s="69">
        <v>11</v>
      </c>
      <c r="B14" s="112" t="s">
        <v>106</v>
      </c>
      <c r="C14" s="124"/>
      <c r="D14" s="133"/>
      <c r="E14" s="138">
        <v>1</v>
      </c>
      <c r="F14" s="138">
        <v>5.29</v>
      </c>
      <c r="G14" s="56"/>
    </row>
    <row r="15" spans="1:7" ht="20.45" customHeight="1" x14ac:dyDescent="0.2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 x14ac:dyDescent="0.2">
      <c r="A17" s="69">
        <v>14</v>
      </c>
      <c r="B17" s="112" t="s">
        <v>109</v>
      </c>
      <c r="C17" s="124"/>
      <c r="D17" s="133"/>
      <c r="E17" s="138"/>
      <c r="F17" s="138"/>
      <c r="G17" s="56"/>
    </row>
    <row r="18" spans="1:11" ht="27.2" customHeight="1" x14ac:dyDescent="0.2">
      <c r="A18" s="69">
        <v>15</v>
      </c>
      <c r="B18" s="112" t="s">
        <v>110</v>
      </c>
      <c r="C18" s="124"/>
      <c r="D18" s="133"/>
      <c r="E18" s="138"/>
      <c r="F18" s="138"/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111</v>
      </c>
      <c r="C20" s="124"/>
      <c r="D20" s="133"/>
      <c r="E20" s="138">
        <v>2</v>
      </c>
      <c r="F20" s="138">
        <v>1762</v>
      </c>
      <c r="G20" s="56"/>
    </row>
    <row r="21" spans="1:11" ht="33.200000000000003" customHeight="1" x14ac:dyDescent="0.2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113</v>
      </c>
      <c r="C26" s="125"/>
      <c r="D26" s="134"/>
      <c r="E26" s="139" t="s">
        <v>122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118</v>
      </c>
      <c r="D27" s="135"/>
      <c r="E27" s="126" t="s">
        <v>123</v>
      </c>
      <c r="I27" s="149"/>
      <c r="J27" s="16"/>
      <c r="K27" s="16"/>
    </row>
    <row r="28" spans="1:11" ht="14.45" customHeight="1" x14ac:dyDescent="0.2">
      <c r="A28" s="105"/>
      <c r="B28" s="116" t="s">
        <v>114</v>
      </c>
      <c r="C28" s="125"/>
      <c r="D28" s="136"/>
      <c r="E28" s="140" t="s">
        <v>124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118</v>
      </c>
      <c r="E29" s="126" t="s">
        <v>123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115</v>
      </c>
      <c r="C31" s="128" t="s">
        <v>119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116</v>
      </c>
      <c r="C32" s="129" t="s">
        <v>120</v>
      </c>
      <c r="D32" s="129"/>
      <c r="E32" s="142"/>
      <c r="I32" s="152"/>
      <c r="J32" s="152"/>
      <c r="K32" s="152"/>
    </row>
    <row r="33" spans="1:11" ht="15" x14ac:dyDescent="0.25">
      <c r="A33" s="107"/>
      <c r="B33" s="120" t="s">
        <v>117</v>
      </c>
      <c r="C33" s="129" t="s">
        <v>121</v>
      </c>
      <c r="D33" s="129"/>
      <c r="F33" s="145" t="s">
        <v>125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Кегичівський районний суд Харківської області,_x000D_
 Початок періоду: 01.01.2018, Кінець періоду: 31.12.2018&amp;LCB5B0A61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Головний спеціаліст</dc:creator>
  <cp:lastModifiedBy>Головний спеціалість</cp:lastModifiedBy>
  <dcterms:created xsi:type="dcterms:W3CDTF">2019-04-11T12:57:07Z</dcterms:created>
  <dcterms:modified xsi:type="dcterms:W3CDTF">2019-04-11T12:57:07Z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10_00624_4.2018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CB5B0A61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